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henaom\Desktop\9.   Capitulo de Producción  2016 agosto  final\"/>
    </mc:Choice>
  </mc:AlternateContent>
  <bookViews>
    <workbookView xWindow="0" yWindow="60" windowWidth="11970" windowHeight="9240"/>
  </bookViews>
  <sheets>
    <sheet name="PR9.6.9" sheetId="1" r:id="rId1"/>
  </sheets>
  <calcPr calcId="15251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" i="1"/>
  <c r="G36" i="1" l="1"/>
  <c r="I4" i="1" l="1"/>
  <c r="I8" i="1"/>
  <c r="I12" i="1"/>
  <c r="I16" i="1"/>
  <c r="I20" i="1"/>
  <c r="I24" i="1"/>
  <c r="I28" i="1"/>
  <c r="I32" i="1"/>
  <c r="I36" i="1"/>
  <c r="I26" i="1"/>
  <c r="I5" i="1"/>
  <c r="I9" i="1"/>
  <c r="I13" i="1"/>
  <c r="I17" i="1"/>
  <c r="I21" i="1"/>
  <c r="I25" i="1"/>
  <c r="I29" i="1"/>
  <c r="I33" i="1"/>
  <c r="I3" i="1"/>
  <c r="I6" i="1"/>
  <c r="I10" i="1"/>
  <c r="I14" i="1"/>
  <c r="I18" i="1"/>
  <c r="I22" i="1"/>
  <c r="I30" i="1"/>
  <c r="I34" i="1"/>
  <c r="I7" i="1"/>
  <c r="I11" i="1"/>
  <c r="I15" i="1"/>
  <c r="I19" i="1"/>
  <c r="I23" i="1"/>
  <c r="I27" i="1"/>
  <c r="I31" i="1"/>
  <c r="I35" i="1"/>
  <c r="F36" i="1"/>
  <c r="H36" i="1" s="1"/>
</calcChain>
</file>

<file path=xl/sharedStrings.xml><?xml version="1.0" encoding="utf-8"?>
<sst xmlns="http://schemas.openxmlformats.org/spreadsheetml/2006/main" count="113" uniqueCount="79">
  <si>
    <t>Antioquia</t>
  </si>
  <si>
    <t>Valle del Cauca</t>
  </si>
  <si>
    <t>Cundinamarca</t>
  </si>
  <si>
    <t>Bolívar</t>
  </si>
  <si>
    <t>Atlántico</t>
  </si>
  <si>
    <t>Magdalena</t>
  </si>
  <si>
    <t>La Guajira</t>
  </si>
  <si>
    <t>Santander</t>
  </si>
  <si>
    <t>Nariño</t>
  </si>
  <si>
    <t>Cesar</t>
  </si>
  <si>
    <t>Cauca</t>
  </si>
  <si>
    <t>Risaralda</t>
  </si>
  <si>
    <t>Caldas</t>
  </si>
  <si>
    <t>Casanare</t>
  </si>
  <si>
    <t>Boyacá</t>
  </si>
  <si>
    <t>Meta</t>
  </si>
  <si>
    <t>Norte de Santander</t>
  </si>
  <si>
    <t>Córdoba</t>
  </si>
  <si>
    <t>Huila</t>
  </si>
  <si>
    <t>Quindío</t>
  </si>
  <si>
    <t>Tolima</t>
  </si>
  <si>
    <t>Sucre</t>
  </si>
  <si>
    <t>Arauca</t>
  </si>
  <si>
    <t>Putumayo</t>
  </si>
  <si>
    <t>Amazonas</t>
  </si>
  <si>
    <t>Chocó</t>
  </si>
  <si>
    <t>Caquetá</t>
  </si>
  <si>
    <t>Vichada</t>
  </si>
  <si>
    <t>Vaupés</t>
  </si>
  <si>
    <t>Guainía</t>
  </si>
  <si>
    <t>Guaviare</t>
  </si>
  <si>
    <t>Santa Fe de Bogotá</t>
  </si>
  <si>
    <t>91</t>
  </si>
  <si>
    <t>05</t>
  </si>
  <si>
    <t>81</t>
  </si>
  <si>
    <t>08</t>
  </si>
  <si>
    <t>13</t>
  </si>
  <si>
    <t>15</t>
  </si>
  <si>
    <t>18</t>
  </si>
  <si>
    <t>85</t>
  </si>
  <si>
    <t>19</t>
  </si>
  <si>
    <t>20</t>
  </si>
  <si>
    <t>27</t>
  </si>
  <si>
    <t>23</t>
  </si>
  <si>
    <t>25</t>
  </si>
  <si>
    <t>94</t>
  </si>
  <si>
    <t>95</t>
  </si>
  <si>
    <t>41</t>
  </si>
  <si>
    <t>44</t>
  </si>
  <si>
    <t>47</t>
  </si>
  <si>
    <t>50</t>
  </si>
  <si>
    <t>54</t>
  </si>
  <si>
    <t>86</t>
  </si>
  <si>
    <t>63</t>
  </si>
  <si>
    <t>66</t>
  </si>
  <si>
    <t>68</t>
  </si>
  <si>
    <t>70</t>
  </si>
  <si>
    <t>73</t>
  </si>
  <si>
    <t>76</t>
  </si>
  <si>
    <t>97</t>
  </si>
  <si>
    <t>99</t>
  </si>
  <si>
    <t>17</t>
  </si>
  <si>
    <t>52</t>
  </si>
  <si>
    <t>88</t>
  </si>
  <si>
    <t>11</t>
  </si>
  <si>
    <t>Colombia</t>
  </si>
  <si>
    <t xml:space="preserve">Departamento </t>
  </si>
  <si>
    <t>Código país</t>
  </si>
  <si>
    <t>169</t>
  </si>
  <si>
    <t>Nota:</t>
  </si>
  <si>
    <t>Por efectos de redondeo la suma de los parciales puede no coincidir con el total.</t>
  </si>
  <si>
    <t xml:space="preserve">Fuente: </t>
  </si>
  <si>
    <t>CIF: Cost, Insurance, Freight, es decir, costo, seguro y flete. Es el precio total de la mercancía, incluyendo en su valor los costos por seguros.</t>
  </si>
  <si>
    <t>Archipiélago de San Andrés, Providencia y Santa Catalina</t>
  </si>
  <si>
    <t xml:space="preserve">Dirección de Impuestos y Aduanas Nacionales -DIAN-. Sistema Estadístico de Comercio Exterior-SIEX- .[en línea]. &lt;http://websiex.dian.gov.co&gt;. [Fecha de consulta: julio del 20017] </t>
  </si>
  <si>
    <t>9.6.9 Valor total importaciones de Colombia, según departamento de destino en dólares CIF
Años 2013- 2016</t>
  </si>
  <si>
    <t>Variación  %  2016/2015</t>
  </si>
  <si>
    <t xml:space="preserve">Participación 2016 % </t>
  </si>
  <si>
    <t>Código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</si>
</sst>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 applyFont="1" applyFill="1" applyBorder="1"/>
    <xf numFmtId="0" fontId="3" fillId="0" borderId="0" xfId="1" applyFont="1" applyFill="1" applyBorder="1"/>
    <xf numFmtId="0" fontId="3" fillId="0" borderId="0" xfId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left" vertical="center" wrapText="1"/>
    </xf>
    <xf numFmtId="2" fontId="1" fillId="0" borderId="0" xfId="2" applyNumberFormat="1" applyFont="1" applyFill="1" applyBorder="1" applyAlignment="1"/>
    <xf numFmtId="3" fontId="1" fillId="0" borderId="0" xfId="1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vertical="center"/>
    </xf>
    <xf numFmtId="4" fontId="3" fillId="0" borderId="0" xfId="1" applyNumberFormat="1" applyFont="1" applyFill="1" applyBorder="1"/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4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2" fontId="3" fillId="0" borderId="0" xfId="2" applyNumberFormat="1" applyFont="1" applyFill="1" applyBorder="1"/>
    <xf numFmtId="3" fontId="2" fillId="2" borderId="0" xfId="1" applyNumberFormat="1" applyFont="1" applyFill="1" applyBorder="1" applyAlignment="1">
      <alignment horizontal="left" vertical="center"/>
    </xf>
    <xf numFmtId="3" fontId="2" fillId="2" borderId="0" xfId="4" applyNumberFormat="1" applyFont="1" applyFill="1" applyBorder="1" applyAlignment="1">
      <alignment horizontal="right" vertical="center"/>
    </xf>
    <xf numFmtId="3" fontId="2" fillId="2" borderId="0" xfId="1" applyNumberFormat="1" applyFont="1" applyFill="1" applyBorder="1" applyAlignment="1">
      <alignment horizontal="right" vertical="center"/>
    </xf>
    <xf numFmtId="49" fontId="6" fillId="3" borderId="0" xfId="0" applyNumberFormat="1" applyFont="1" applyFill="1" applyBorder="1" applyAlignment="1">
      <alignment horizontal="left"/>
    </xf>
    <xf numFmtId="2" fontId="2" fillId="3" borderId="0" xfId="2" applyNumberFormat="1" applyFont="1" applyFill="1" applyBorder="1" applyAlignment="1">
      <alignment vertical="center"/>
    </xf>
    <xf numFmtId="2" fontId="9" fillId="3" borderId="0" xfId="2" applyNumberFormat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8" fillId="0" borderId="0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</cellXfs>
  <cellStyles count="5">
    <cellStyle name="Millares" xfId="4" builtinId="3"/>
    <cellStyle name="Normal" xfId="0" builtinId="0"/>
    <cellStyle name="Normal 2" xfId="3"/>
    <cellStyle name="Normal 3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43"/>
  <sheetViews>
    <sheetView tabSelected="1" zoomScaleNormal="100" workbookViewId="0">
      <selection activeCell="C36" sqref="C36"/>
    </sheetView>
  </sheetViews>
  <sheetFormatPr baseColWidth="10" defaultRowHeight="12.75" x14ac:dyDescent="0.2"/>
  <cols>
    <col min="1" max="1" width="17" style="2" customWidth="1"/>
    <col min="2" max="2" width="15.85546875" style="2" customWidth="1"/>
    <col min="3" max="3" width="18.42578125" style="2" customWidth="1"/>
    <col min="4" max="4" width="20" style="2" customWidth="1"/>
    <col min="5" max="5" width="18.85546875" style="2" customWidth="1"/>
    <col min="6" max="6" width="19" style="2" customWidth="1"/>
    <col min="7" max="7" width="22.5703125" style="2" customWidth="1"/>
    <col min="8" max="8" width="13" style="2" customWidth="1"/>
    <col min="9" max="9" width="14.140625" style="2" customWidth="1"/>
    <col min="10" max="245" width="11.42578125" style="2"/>
    <col min="246" max="246" width="34.5703125" style="2" customWidth="1"/>
    <col min="247" max="248" width="15.7109375" style="2" customWidth="1"/>
    <col min="249" max="249" width="11.42578125" style="2"/>
    <col min="250" max="251" width="12.85546875" style="2" customWidth="1"/>
    <col min="252" max="501" width="11.42578125" style="2"/>
    <col min="502" max="502" width="34.5703125" style="2" customWidth="1"/>
    <col min="503" max="504" width="15.7109375" style="2" customWidth="1"/>
    <col min="505" max="505" width="11.42578125" style="2"/>
    <col min="506" max="507" width="12.85546875" style="2" customWidth="1"/>
    <col min="508" max="757" width="11.42578125" style="2"/>
    <col min="758" max="758" width="34.5703125" style="2" customWidth="1"/>
    <col min="759" max="760" width="15.7109375" style="2" customWidth="1"/>
    <col min="761" max="761" width="11.42578125" style="2"/>
    <col min="762" max="763" width="12.85546875" style="2" customWidth="1"/>
    <col min="764" max="1013" width="11.42578125" style="2"/>
    <col min="1014" max="1014" width="34.5703125" style="2" customWidth="1"/>
    <col min="1015" max="1016" width="15.7109375" style="2" customWidth="1"/>
    <col min="1017" max="1017" width="11.42578125" style="2"/>
    <col min="1018" max="1019" width="12.85546875" style="2" customWidth="1"/>
    <col min="1020" max="1269" width="11.42578125" style="2"/>
    <col min="1270" max="1270" width="34.5703125" style="2" customWidth="1"/>
    <col min="1271" max="1272" width="15.7109375" style="2" customWidth="1"/>
    <col min="1273" max="1273" width="11.42578125" style="2"/>
    <col min="1274" max="1275" width="12.85546875" style="2" customWidth="1"/>
    <col min="1276" max="1525" width="11.42578125" style="2"/>
    <col min="1526" max="1526" width="34.5703125" style="2" customWidth="1"/>
    <col min="1527" max="1528" width="15.7109375" style="2" customWidth="1"/>
    <col min="1529" max="1529" width="11.42578125" style="2"/>
    <col min="1530" max="1531" width="12.85546875" style="2" customWidth="1"/>
    <col min="1532" max="1781" width="11.42578125" style="2"/>
    <col min="1782" max="1782" width="34.5703125" style="2" customWidth="1"/>
    <col min="1783" max="1784" width="15.7109375" style="2" customWidth="1"/>
    <col min="1785" max="1785" width="11.42578125" style="2"/>
    <col min="1786" max="1787" width="12.85546875" style="2" customWidth="1"/>
    <col min="1788" max="2037" width="11.42578125" style="2"/>
    <col min="2038" max="2038" width="34.5703125" style="2" customWidth="1"/>
    <col min="2039" max="2040" width="15.7109375" style="2" customWidth="1"/>
    <col min="2041" max="2041" width="11.42578125" style="2"/>
    <col min="2042" max="2043" width="12.85546875" style="2" customWidth="1"/>
    <col min="2044" max="2293" width="11.42578125" style="2"/>
    <col min="2294" max="2294" width="34.5703125" style="2" customWidth="1"/>
    <col min="2295" max="2296" width="15.7109375" style="2" customWidth="1"/>
    <col min="2297" max="2297" width="11.42578125" style="2"/>
    <col min="2298" max="2299" width="12.85546875" style="2" customWidth="1"/>
    <col min="2300" max="2549" width="11.42578125" style="2"/>
    <col min="2550" max="2550" width="34.5703125" style="2" customWidth="1"/>
    <col min="2551" max="2552" width="15.7109375" style="2" customWidth="1"/>
    <col min="2553" max="2553" width="11.42578125" style="2"/>
    <col min="2554" max="2555" width="12.85546875" style="2" customWidth="1"/>
    <col min="2556" max="2805" width="11.42578125" style="2"/>
    <col min="2806" max="2806" width="34.5703125" style="2" customWidth="1"/>
    <col min="2807" max="2808" width="15.7109375" style="2" customWidth="1"/>
    <col min="2809" max="2809" width="11.42578125" style="2"/>
    <col min="2810" max="2811" width="12.85546875" style="2" customWidth="1"/>
    <col min="2812" max="3061" width="11.42578125" style="2"/>
    <col min="3062" max="3062" width="34.5703125" style="2" customWidth="1"/>
    <col min="3063" max="3064" width="15.7109375" style="2" customWidth="1"/>
    <col min="3065" max="3065" width="11.42578125" style="2"/>
    <col min="3066" max="3067" width="12.85546875" style="2" customWidth="1"/>
    <col min="3068" max="3317" width="11.42578125" style="2"/>
    <col min="3318" max="3318" width="34.5703125" style="2" customWidth="1"/>
    <col min="3319" max="3320" width="15.7109375" style="2" customWidth="1"/>
    <col min="3321" max="3321" width="11.42578125" style="2"/>
    <col min="3322" max="3323" width="12.85546875" style="2" customWidth="1"/>
    <col min="3324" max="3573" width="11.42578125" style="2"/>
    <col min="3574" max="3574" width="34.5703125" style="2" customWidth="1"/>
    <col min="3575" max="3576" width="15.7109375" style="2" customWidth="1"/>
    <col min="3577" max="3577" width="11.42578125" style="2"/>
    <col min="3578" max="3579" width="12.85546875" style="2" customWidth="1"/>
    <col min="3580" max="3829" width="11.42578125" style="2"/>
    <col min="3830" max="3830" width="34.5703125" style="2" customWidth="1"/>
    <col min="3831" max="3832" width="15.7109375" style="2" customWidth="1"/>
    <col min="3833" max="3833" width="11.42578125" style="2"/>
    <col min="3834" max="3835" width="12.85546875" style="2" customWidth="1"/>
    <col min="3836" max="4085" width="11.42578125" style="2"/>
    <col min="4086" max="4086" width="34.5703125" style="2" customWidth="1"/>
    <col min="4087" max="4088" width="15.7109375" style="2" customWidth="1"/>
    <col min="4089" max="4089" width="11.42578125" style="2"/>
    <col min="4090" max="4091" width="12.85546875" style="2" customWidth="1"/>
    <col min="4092" max="4341" width="11.42578125" style="2"/>
    <col min="4342" max="4342" width="34.5703125" style="2" customWidth="1"/>
    <col min="4343" max="4344" width="15.7109375" style="2" customWidth="1"/>
    <col min="4345" max="4345" width="11.42578125" style="2"/>
    <col min="4346" max="4347" width="12.85546875" style="2" customWidth="1"/>
    <col min="4348" max="4597" width="11.42578125" style="2"/>
    <col min="4598" max="4598" width="34.5703125" style="2" customWidth="1"/>
    <col min="4599" max="4600" width="15.7109375" style="2" customWidth="1"/>
    <col min="4601" max="4601" width="11.42578125" style="2"/>
    <col min="4602" max="4603" width="12.85546875" style="2" customWidth="1"/>
    <col min="4604" max="4853" width="11.42578125" style="2"/>
    <col min="4854" max="4854" width="34.5703125" style="2" customWidth="1"/>
    <col min="4855" max="4856" width="15.7109375" style="2" customWidth="1"/>
    <col min="4857" max="4857" width="11.42578125" style="2"/>
    <col min="4858" max="4859" width="12.85546875" style="2" customWidth="1"/>
    <col min="4860" max="5109" width="11.42578125" style="2"/>
    <col min="5110" max="5110" width="34.5703125" style="2" customWidth="1"/>
    <col min="5111" max="5112" width="15.7109375" style="2" customWidth="1"/>
    <col min="5113" max="5113" width="11.42578125" style="2"/>
    <col min="5114" max="5115" width="12.85546875" style="2" customWidth="1"/>
    <col min="5116" max="5365" width="11.42578125" style="2"/>
    <col min="5366" max="5366" width="34.5703125" style="2" customWidth="1"/>
    <col min="5367" max="5368" width="15.7109375" style="2" customWidth="1"/>
    <col min="5369" max="5369" width="11.42578125" style="2"/>
    <col min="5370" max="5371" width="12.85546875" style="2" customWidth="1"/>
    <col min="5372" max="5621" width="11.42578125" style="2"/>
    <col min="5622" max="5622" width="34.5703125" style="2" customWidth="1"/>
    <col min="5623" max="5624" width="15.7109375" style="2" customWidth="1"/>
    <col min="5625" max="5625" width="11.42578125" style="2"/>
    <col min="5626" max="5627" width="12.85546875" style="2" customWidth="1"/>
    <col min="5628" max="5877" width="11.42578125" style="2"/>
    <col min="5878" max="5878" width="34.5703125" style="2" customWidth="1"/>
    <col min="5879" max="5880" width="15.7109375" style="2" customWidth="1"/>
    <col min="5881" max="5881" width="11.42578125" style="2"/>
    <col min="5882" max="5883" width="12.85546875" style="2" customWidth="1"/>
    <col min="5884" max="6133" width="11.42578125" style="2"/>
    <col min="6134" max="6134" width="34.5703125" style="2" customWidth="1"/>
    <col min="6135" max="6136" width="15.7109375" style="2" customWidth="1"/>
    <col min="6137" max="6137" width="11.42578125" style="2"/>
    <col min="6138" max="6139" width="12.85546875" style="2" customWidth="1"/>
    <col min="6140" max="6389" width="11.42578125" style="2"/>
    <col min="6390" max="6390" width="34.5703125" style="2" customWidth="1"/>
    <col min="6391" max="6392" width="15.7109375" style="2" customWidth="1"/>
    <col min="6393" max="6393" width="11.42578125" style="2"/>
    <col min="6394" max="6395" width="12.85546875" style="2" customWidth="1"/>
    <col min="6396" max="6645" width="11.42578125" style="2"/>
    <col min="6646" max="6646" width="34.5703125" style="2" customWidth="1"/>
    <col min="6647" max="6648" width="15.7109375" style="2" customWidth="1"/>
    <col min="6649" max="6649" width="11.42578125" style="2"/>
    <col min="6650" max="6651" width="12.85546875" style="2" customWidth="1"/>
    <col min="6652" max="6901" width="11.42578125" style="2"/>
    <col min="6902" max="6902" width="34.5703125" style="2" customWidth="1"/>
    <col min="6903" max="6904" width="15.7109375" style="2" customWidth="1"/>
    <col min="6905" max="6905" width="11.42578125" style="2"/>
    <col min="6906" max="6907" width="12.85546875" style="2" customWidth="1"/>
    <col min="6908" max="7157" width="11.42578125" style="2"/>
    <col min="7158" max="7158" width="34.5703125" style="2" customWidth="1"/>
    <col min="7159" max="7160" width="15.7109375" style="2" customWidth="1"/>
    <col min="7161" max="7161" width="11.42578125" style="2"/>
    <col min="7162" max="7163" width="12.85546875" style="2" customWidth="1"/>
    <col min="7164" max="7413" width="11.42578125" style="2"/>
    <col min="7414" max="7414" width="34.5703125" style="2" customWidth="1"/>
    <col min="7415" max="7416" width="15.7109375" style="2" customWidth="1"/>
    <col min="7417" max="7417" width="11.42578125" style="2"/>
    <col min="7418" max="7419" width="12.85546875" style="2" customWidth="1"/>
    <col min="7420" max="7669" width="11.42578125" style="2"/>
    <col min="7670" max="7670" width="34.5703125" style="2" customWidth="1"/>
    <col min="7671" max="7672" width="15.7109375" style="2" customWidth="1"/>
    <col min="7673" max="7673" width="11.42578125" style="2"/>
    <col min="7674" max="7675" width="12.85546875" style="2" customWidth="1"/>
    <col min="7676" max="7925" width="11.42578125" style="2"/>
    <col min="7926" max="7926" width="34.5703125" style="2" customWidth="1"/>
    <col min="7927" max="7928" width="15.7109375" style="2" customWidth="1"/>
    <col min="7929" max="7929" width="11.42578125" style="2"/>
    <col min="7930" max="7931" width="12.85546875" style="2" customWidth="1"/>
    <col min="7932" max="8181" width="11.42578125" style="2"/>
    <col min="8182" max="8182" width="34.5703125" style="2" customWidth="1"/>
    <col min="8183" max="8184" width="15.7109375" style="2" customWidth="1"/>
    <col min="8185" max="8185" width="11.42578125" style="2"/>
    <col min="8186" max="8187" width="12.85546875" style="2" customWidth="1"/>
    <col min="8188" max="8437" width="11.42578125" style="2"/>
    <col min="8438" max="8438" width="34.5703125" style="2" customWidth="1"/>
    <col min="8439" max="8440" width="15.7109375" style="2" customWidth="1"/>
    <col min="8441" max="8441" width="11.42578125" style="2"/>
    <col min="8442" max="8443" width="12.85546875" style="2" customWidth="1"/>
    <col min="8444" max="8693" width="11.42578125" style="2"/>
    <col min="8694" max="8694" width="34.5703125" style="2" customWidth="1"/>
    <col min="8695" max="8696" width="15.7109375" style="2" customWidth="1"/>
    <col min="8697" max="8697" width="11.42578125" style="2"/>
    <col min="8698" max="8699" width="12.85546875" style="2" customWidth="1"/>
    <col min="8700" max="8949" width="11.42578125" style="2"/>
    <col min="8950" max="8950" width="34.5703125" style="2" customWidth="1"/>
    <col min="8951" max="8952" width="15.7109375" style="2" customWidth="1"/>
    <col min="8953" max="8953" width="11.42578125" style="2"/>
    <col min="8954" max="8955" width="12.85546875" style="2" customWidth="1"/>
    <col min="8956" max="9205" width="11.42578125" style="2"/>
    <col min="9206" max="9206" width="34.5703125" style="2" customWidth="1"/>
    <col min="9207" max="9208" width="15.7109375" style="2" customWidth="1"/>
    <col min="9209" max="9209" width="11.42578125" style="2"/>
    <col min="9210" max="9211" width="12.85546875" style="2" customWidth="1"/>
    <col min="9212" max="9461" width="11.42578125" style="2"/>
    <col min="9462" max="9462" width="34.5703125" style="2" customWidth="1"/>
    <col min="9463" max="9464" width="15.7109375" style="2" customWidth="1"/>
    <col min="9465" max="9465" width="11.42578125" style="2"/>
    <col min="9466" max="9467" width="12.85546875" style="2" customWidth="1"/>
    <col min="9468" max="9717" width="11.42578125" style="2"/>
    <col min="9718" max="9718" width="34.5703125" style="2" customWidth="1"/>
    <col min="9719" max="9720" width="15.7109375" style="2" customWidth="1"/>
    <col min="9721" max="9721" width="11.42578125" style="2"/>
    <col min="9722" max="9723" width="12.85546875" style="2" customWidth="1"/>
    <col min="9724" max="9973" width="11.42578125" style="2"/>
    <col min="9974" max="9974" width="34.5703125" style="2" customWidth="1"/>
    <col min="9975" max="9976" width="15.7109375" style="2" customWidth="1"/>
    <col min="9977" max="9977" width="11.42578125" style="2"/>
    <col min="9978" max="9979" width="12.85546875" style="2" customWidth="1"/>
    <col min="9980" max="10229" width="11.42578125" style="2"/>
    <col min="10230" max="10230" width="34.5703125" style="2" customWidth="1"/>
    <col min="10231" max="10232" width="15.7109375" style="2" customWidth="1"/>
    <col min="10233" max="10233" width="11.42578125" style="2"/>
    <col min="10234" max="10235" width="12.85546875" style="2" customWidth="1"/>
    <col min="10236" max="10485" width="11.42578125" style="2"/>
    <col min="10486" max="10486" width="34.5703125" style="2" customWidth="1"/>
    <col min="10487" max="10488" width="15.7109375" style="2" customWidth="1"/>
    <col min="10489" max="10489" width="11.42578125" style="2"/>
    <col min="10490" max="10491" width="12.85546875" style="2" customWidth="1"/>
    <col min="10492" max="10741" width="11.42578125" style="2"/>
    <col min="10742" max="10742" width="34.5703125" style="2" customWidth="1"/>
    <col min="10743" max="10744" width="15.7109375" style="2" customWidth="1"/>
    <col min="10745" max="10745" width="11.42578125" style="2"/>
    <col min="10746" max="10747" width="12.85546875" style="2" customWidth="1"/>
    <col min="10748" max="10997" width="11.42578125" style="2"/>
    <col min="10998" max="10998" width="34.5703125" style="2" customWidth="1"/>
    <col min="10999" max="11000" width="15.7109375" style="2" customWidth="1"/>
    <col min="11001" max="11001" width="11.42578125" style="2"/>
    <col min="11002" max="11003" width="12.85546875" style="2" customWidth="1"/>
    <col min="11004" max="11253" width="11.42578125" style="2"/>
    <col min="11254" max="11254" width="34.5703125" style="2" customWidth="1"/>
    <col min="11255" max="11256" width="15.7109375" style="2" customWidth="1"/>
    <col min="11257" max="11257" width="11.42578125" style="2"/>
    <col min="11258" max="11259" width="12.85546875" style="2" customWidth="1"/>
    <col min="11260" max="11509" width="11.42578125" style="2"/>
    <col min="11510" max="11510" width="34.5703125" style="2" customWidth="1"/>
    <col min="11511" max="11512" width="15.7109375" style="2" customWidth="1"/>
    <col min="11513" max="11513" width="11.42578125" style="2"/>
    <col min="11514" max="11515" width="12.85546875" style="2" customWidth="1"/>
    <col min="11516" max="11765" width="11.42578125" style="2"/>
    <col min="11766" max="11766" width="34.5703125" style="2" customWidth="1"/>
    <col min="11767" max="11768" width="15.7109375" style="2" customWidth="1"/>
    <col min="11769" max="11769" width="11.42578125" style="2"/>
    <col min="11770" max="11771" width="12.85546875" style="2" customWidth="1"/>
    <col min="11772" max="12021" width="11.42578125" style="2"/>
    <col min="12022" max="12022" width="34.5703125" style="2" customWidth="1"/>
    <col min="12023" max="12024" width="15.7109375" style="2" customWidth="1"/>
    <col min="12025" max="12025" width="11.42578125" style="2"/>
    <col min="12026" max="12027" width="12.85546875" style="2" customWidth="1"/>
    <col min="12028" max="12277" width="11.42578125" style="2"/>
    <col min="12278" max="12278" width="34.5703125" style="2" customWidth="1"/>
    <col min="12279" max="12280" width="15.7109375" style="2" customWidth="1"/>
    <col min="12281" max="12281" width="11.42578125" style="2"/>
    <col min="12282" max="12283" width="12.85546875" style="2" customWidth="1"/>
    <col min="12284" max="12533" width="11.42578125" style="2"/>
    <col min="12534" max="12534" width="34.5703125" style="2" customWidth="1"/>
    <col min="12535" max="12536" width="15.7109375" style="2" customWidth="1"/>
    <col min="12537" max="12537" width="11.42578125" style="2"/>
    <col min="12538" max="12539" width="12.85546875" style="2" customWidth="1"/>
    <col min="12540" max="12789" width="11.42578125" style="2"/>
    <col min="12790" max="12790" width="34.5703125" style="2" customWidth="1"/>
    <col min="12791" max="12792" width="15.7109375" style="2" customWidth="1"/>
    <col min="12793" max="12793" width="11.42578125" style="2"/>
    <col min="12794" max="12795" width="12.85546875" style="2" customWidth="1"/>
    <col min="12796" max="13045" width="11.42578125" style="2"/>
    <col min="13046" max="13046" width="34.5703125" style="2" customWidth="1"/>
    <col min="13047" max="13048" width="15.7109375" style="2" customWidth="1"/>
    <col min="13049" max="13049" width="11.42578125" style="2"/>
    <col min="13050" max="13051" width="12.85546875" style="2" customWidth="1"/>
    <col min="13052" max="13301" width="11.42578125" style="2"/>
    <col min="13302" max="13302" width="34.5703125" style="2" customWidth="1"/>
    <col min="13303" max="13304" width="15.7109375" style="2" customWidth="1"/>
    <col min="13305" max="13305" width="11.42578125" style="2"/>
    <col min="13306" max="13307" width="12.85546875" style="2" customWidth="1"/>
    <col min="13308" max="13557" width="11.42578125" style="2"/>
    <col min="13558" max="13558" width="34.5703125" style="2" customWidth="1"/>
    <col min="13559" max="13560" width="15.7109375" style="2" customWidth="1"/>
    <col min="13561" max="13561" width="11.42578125" style="2"/>
    <col min="13562" max="13563" width="12.85546875" style="2" customWidth="1"/>
    <col min="13564" max="13813" width="11.42578125" style="2"/>
    <col min="13814" max="13814" width="34.5703125" style="2" customWidth="1"/>
    <col min="13815" max="13816" width="15.7109375" style="2" customWidth="1"/>
    <col min="13817" max="13817" width="11.42578125" style="2"/>
    <col min="13818" max="13819" width="12.85546875" style="2" customWidth="1"/>
    <col min="13820" max="14069" width="11.42578125" style="2"/>
    <col min="14070" max="14070" width="34.5703125" style="2" customWidth="1"/>
    <col min="14071" max="14072" width="15.7109375" style="2" customWidth="1"/>
    <col min="14073" max="14073" width="11.42578125" style="2"/>
    <col min="14074" max="14075" width="12.85546875" style="2" customWidth="1"/>
    <col min="14076" max="14325" width="11.42578125" style="2"/>
    <col min="14326" max="14326" width="34.5703125" style="2" customWidth="1"/>
    <col min="14327" max="14328" width="15.7109375" style="2" customWidth="1"/>
    <col min="14329" max="14329" width="11.42578125" style="2"/>
    <col min="14330" max="14331" width="12.85546875" style="2" customWidth="1"/>
    <col min="14332" max="14581" width="11.42578125" style="2"/>
    <col min="14582" max="14582" width="34.5703125" style="2" customWidth="1"/>
    <col min="14583" max="14584" width="15.7109375" style="2" customWidth="1"/>
    <col min="14585" max="14585" width="11.42578125" style="2"/>
    <col min="14586" max="14587" width="12.85546875" style="2" customWidth="1"/>
    <col min="14588" max="14837" width="11.42578125" style="2"/>
    <col min="14838" max="14838" width="34.5703125" style="2" customWidth="1"/>
    <col min="14839" max="14840" width="15.7109375" style="2" customWidth="1"/>
    <col min="14841" max="14841" width="11.42578125" style="2"/>
    <col min="14842" max="14843" width="12.85546875" style="2" customWidth="1"/>
    <col min="14844" max="15093" width="11.42578125" style="2"/>
    <col min="15094" max="15094" width="34.5703125" style="2" customWidth="1"/>
    <col min="15095" max="15096" width="15.7109375" style="2" customWidth="1"/>
    <col min="15097" max="15097" width="11.42578125" style="2"/>
    <col min="15098" max="15099" width="12.85546875" style="2" customWidth="1"/>
    <col min="15100" max="15349" width="11.42578125" style="2"/>
    <col min="15350" max="15350" width="34.5703125" style="2" customWidth="1"/>
    <col min="15351" max="15352" width="15.7109375" style="2" customWidth="1"/>
    <col min="15353" max="15353" width="11.42578125" style="2"/>
    <col min="15354" max="15355" width="12.85546875" style="2" customWidth="1"/>
    <col min="15356" max="15605" width="11.42578125" style="2"/>
    <col min="15606" max="15606" width="34.5703125" style="2" customWidth="1"/>
    <col min="15607" max="15608" width="15.7109375" style="2" customWidth="1"/>
    <col min="15609" max="15609" width="11.42578125" style="2"/>
    <col min="15610" max="15611" width="12.85546875" style="2" customWidth="1"/>
    <col min="15612" max="15861" width="11.42578125" style="2"/>
    <col min="15862" max="15862" width="34.5703125" style="2" customWidth="1"/>
    <col min="15863" max="15864" width="15.7109375" style="2" customWidth="1"/>
    <col min="15865" max="15865" width="11.42578125" style="2"/>
    <col min="15866" max="15867" width="12.85546875" style="2" customWidth="1"/>
    <col min="15868" max="16117" width="11.42578125" style="2"/>
    <col min="16118" max="16118" width="34.5703125" style="2" customWidth="1"/>
    <col min="16119" max="16120" width="15.7109375" style="2" customWidth="1"/>
    <col min="16121" max="16121" width="11.42578125" style="2"/>
    <col min="16122" max="16123" width="12.85546875" style="2" customWidth="1"/>
    <col min="16124" max="16384" width="11.42578125" style="2"/>
  </cols>
  <sheetData>
    <row r="1" spans="1:9" s="1" customFormat="1" ht="57.75" customHeight="1" x14ac:dyDescent="0.2">
      <c r="C1" s="20" t="s">
        <v>75</v>
      </c>
      <c r="D1" s="20"/>
      <c r="E1" s="20"/>
      <c r="F1" s="20"/>
      <c r="G1" s="20"/>
      <c r="H1" s="20"/>
      <c r="I1" s="20"/>
    </row>
    <row r="2" spans="1:9" ht="37.5" customHeight="1" x14ac:dyDescent="0.2">
      <c r="A2" s="25" t="s">
        <v>67</v>
      </c>
      <c r="B2" s="25" t="s">
        <v>78</v>
      </c>
      <c r="C2" s="25" t="s">
        <v>66</v>
      </c>
      <c r="D2" s="26">
        <v>2013</v>
      </c>
      <c r="E2" s="26">
        <v>2014</v>
      </c>
      <c r="F2" s="26">
        <v>2015</v>
      </c>
      <c r="G2" s="26">
        <v>2016</v>
      </c>
      <c r="H2" s="27" t="s">
        <v>76</v>
      </c>
      <c r="I2" s="27" t="s">
        <v>77</v>
      </c>
    </row>
    <row r="3" spans="1:9" x14ac:dyDescent="0.2">
      <c r="A3" s="7" t="s">
        <v>68</v>
      </c>
      <c r="B3" s="7" t="s">
        <v>32</v>
      </c>
      <c r="C3" s="4" t="s">
        <v>24</v>
      </c>
      <c r="D3" s="11">
        <v>1538381.71</v>
      </c>
      <c r="E3" s="12">
        <v>1849771.82</v>
      </c>
      <c r="F3" s="10">
        <v>715461.61</v>
      </c>
      <c r="G3" s="10">
        <v>1866583.79</v>
      </c>
      <c r="H3" s="5">
        <f>((G3-F3)/F3)*100</f>
        <v>160.89223571338792</v>
      </c>
      <c r="I3" s="13">
        <f>(G3/$G$36)*100</f>
        <v>4.1589888513411865E-3</v>
      </c>
    </row>
    <row r="4" spans="1:9" s="3" customFormat="1" x14ac:dyDescent="0.2">
      <c r="A4" s="7" t="s">
        <v>68</v>
      </c>
      <c r="B4" s="7" t="s">
        <v>33</v>
      </c>
      <c r="C4" s="4" t="s">
        <v>0</v>
      </c>
      <c r="D4" s="11">
        <v>7495953953.3800001</v>
      </c>
      <c r="E4" s="12">
        <v>8007523208.7600002</v>
      </c>
      <c r="F4" s="10">
        <v>7683597331.7600002</v>
      </c>
      <c r="G4" s="10">
        <v>6616298955</v>
      </c>
      <c r="H4" s="5">
        <f t="shared" ref="H4:H36" si="0">((G4-F4)/F4)*100</f>
        <v>-13.890607884256806</v>
      </c>
      <c r="I4" s="13">
        <f t="shared" ref="I4:I36" si="1">(G4/$G$36)*100</f>
        <v>14.74196536925103</v>
      </c>
    </row>
    <row r="5" spans="1:9" s="3" customFormat="1" x14ac:dyDescent="0.2">
      <c r="A5" s="7" t="s">
        <v>68</v>
      </c>
      <c r="B5" s="7" t="s">
        <v>34</v>
      </c>
      <c r="C5" s="6" t="s">
        <v>22</v>
      </c>
      <c r="D5" s="11">
        <v>4975488.6399999997</v>
      </c>
      <c r="E5" s="12">
        <v>5750904.5999999996</v>
      </c>
      <c r="F5" s="10">
        <v>1240825.05</v>
      </c>
      <c r="G5" s="10">
        <v>1363469.26</v>
      </c>
      <c r="H5" s="5">
        <f t="shared" si="0"/>
        <v>9.8840855928883737</v>
      </c>
      <c r="I5" s="13">
        <f t="shared" si="1"/>
        <v>3.0379849444028533E-3</v>
      </c>
    </row>
    <row r="6" spans="1:9" s="3" customFormat="1" x14ac:dyDescent="0.2">
      <c r="A6" s="7" t="s">
        <v>68</v>
      </c>
      <c r="B6" s="7" t="s">
        <v>35</v>
      </c>
      <c r="C6" s="6" t="s">
        <v>4</v>
      </c>
      <c r="D6" s="11">
        <v>3150375523.04</v>
      </c>
      <c r="E6" s="12">
        <v>3267985322.7800002</v>
      </c>
      <c r="F6" s="10">
        <v>3097188199.6300001</v>
      </c>
      <c r="G6" s="10">
        <v>2455379962.8200002</v>
      </c>
      <c r="H6" s="5">
        <f t="shared" si="0"/>
        <v>-20.722287295511212</v>
      </c>
      <c r="I6" s="13">
        <f t="shared" si="1"/>
        <v>5.4709024828587607</v>
      </c>
    </row>
    <row r="7" spans="1:9" s="3" customFormat="1" x14ac:dyDescent="0.2">
      <c r="A7" s="7" t="s">
        <v>68</v>
      </c>
      <c r="B7" s="7" t="s">
        <v>36</v>
      </c>
      <c r="C7" s="4" t="s">
        <v>3</v>
      </c>
      <c r="D7" s="11">
        <v>3630015467.7600002</v>
      </c>
      <c r="E7" s="12">
        <v>4283677615.3499999</v>
      </c>
      <c r="F7" s="10">
        <v>3478767619.3099999</v>
      </c>
      <c r="G7" s="10">
        <v>2621425172.0500002</v>
      </c>
      <c r="H7" s="5">
        <f t="shared" si="0"/>
        <v>-24.645004814378783</v>
      </c>
      <c r="I7" s="13">
        <f t="shared" si="1"/>
        <v>5.8408725735162959</v>
      </c>
    </row>
    <row r="8" spans="1:9" s="3" customFormat="1" x14ac:dyDescent="0.2">
      <c r="A8" s="7" t="s">
        <v>68</v>
      </c>
      <c r="B8" s="7" t="s">
        <v>37</v>
      </c>
      <c r="C8" s="6" t="s">
        <v>14</v>
      </c>
      <c r="D8" s="11">
        <v>132911924.31</v>
      </c>
      <c r="E8" s="12">
        <v>140306905.40000001</v>
      </c>
      <c r="F8" s="10">
        <v>124122779.69</v>
      </c>
      <c r="G8" s="10">
        <v>97152538.140000001</v>
      </c>
      <c r="H8" s="5">
        <f t="shared" si="0"/>
        <v>-21.728679954927618</v>
      </c>
      <c r="I8" s="13">
        <f t="shared" si="1"/>
        <v>0.21646835527472322</v>
      </c>
    </row>
    <row r="9" spans="1:9" s="3" customFormat="1" x14ac:dyDescent="0.2">
      <c r="A9" s="7" t="s">
        <v>68</v>
      </c>
      <c r="B9" s="7" t="s">
        <v>61</v>
      </c>
      <c r="C9" s="6" t="s">
        <v>12</v>
      </c>
      <c r="D9" s="11">
        <v>375295912.73000002</v>
      </c>
      <c r="E9" s="12">
        <v>374138321.20999998</v>
      </c>
      <c r="F9" s="10">
        <v>368519892.63</v>
      </c>
      <c r="G9" s="10">
        <v>342911268.11000001</v>
      </c>
      <c r="H9" s="5">
        <f t="shared" si="0"/>
        <v>-6.9490480791253946</v>
      </c>
      <c r="I9" s="13">
        <f t="shared" si="1"/>
        <v>0.76405042661854383</v>
      </c>
    </row>
    <row r="10" spans="1:9" s="3" customFormat="1" x14ac:dyDescent="0.2">
      <c r="A10" s="7" t="s">
        <v>68</v>
      </c>
      <c r="B10" s="7" t="s">
        <v>38</v>
      </c>
      <c r="C10" s="4" t="s">
        <v>26</v>
      </c>
      <c r="D10" s="11">
        <v>245280.13</v>
      </c>
      <c r="E10" s="12">
        <v>1780206.95</v>
      </c>
      <c r="F10" s="10">
        <v>519002.51</v>
      </c>
      <c r="G10" s="10">
        <v>397966.36</v>
      </c>
      <c r="H10" s="5">
        <f t="shared" si="0"/>
        <v>-23.320918043344342</v>
      </c>
      <c r="I10" s="13">
        <f t="shared" si="1"/>
        <v>8.8672025510777249E-4</v>
      </c>
    </row>
    <row r="11" spans="1:9" s="3" customFormat="1" x14ac:dyDescent="0.2">
      <c r="A11" s="7" t="s">
        <v>68</v>
      </c>
      <c r="B11" s="7" t="s">
        <v>39</v>
      </c>
      <c r="C11" s="4" t="s">
        <v>13</v>
      </c>
      <c r="D11" s="11">
        <v>138183981.59</v>
      </c>
      <c r="E11" s="12">
        <v>116794982.26000001</v>
      </c>
      <c r="F11" s="10">
        <v>82445637.099999994</v>
      </c>
      <c r="G11" s="10">
        <v>92092589.439999998</v>
      </c>
      <c r="H11" s="5">
        <f t="shared" si="0"/>
        <v>11.700985860900097</v>
      </c>
      <c r="I11" s="13">
        <f t="shared" si="1"/>
        <v>0.20519413852410079</v>
      </c>
    </row>
    <row r="12" spans="1:9" s="3" customFormat="1" x14ac:dyDescent="0.2">
      <c r="A12" s="7" t="s">
        <v>68</v>
      </c>
      <c r="B12" s="7" t="s">
        <v>40</v>
      </c>
      <c r="C12" s="6" t="s">
        <v>10</v>
      </c>
      <c r="D12" s="11">
        <v>347788963.48000002</v>
      </c>
      <c r="E12" s="12">
        <v>385254811.88</v>
      </c>
      <c r="F12" s="10">
        <v>392775335.32999998</v>
      </c>
      <c r="G12" s="10">
        <v>330798352.94</v>
      </c>
      <c r="H12" s="5">
        <f t="shared" si="0"/>
        <v>-15.779244981849097</v>
      </c>
      <c r="I12" s="13">
        <f t="shared" si="1"/>
        <v>0.7370612930906717</v>
      </c>
    </row>
    <row r="13" spans="1:9" s="3" customFormat="1" x14ac:dyDescent="0.2">
      <c r="A13" s="7" t="s">
        <v>68</v>
      </c>
      <c r="B13" s="7" t="s">
        <v>41</v>
      </c>
      <c r="C13" s="4" t="s">
        <v>9</v>
      </c>
      <c r="D13" s="11">
        <v>267385285.56</v>
      </c>
      <c r="E13" s="12">
        <v>208434040.69</v>
      </c>
      <c r="F13" s="10">
        <v>169384072.66999999</v>
      </c>
      <c r="G13" s="10">
        <v>224215194.03999999</v>
      </c>
      <c r="H13" s="5">
        <f t="shared" si="0"/>
        <v>32.370883817880518</v>
      </c>
      <c r="I13" s="13">
        <f t="shared" si="1"/>
        <v>0.49958030135559073</v>
      </c>
    </row>
    <row r="14" spans="1:9" s="3" customFormat="1" x14ac:dyDescent="0.2">
      <c r="A14" s="7" t="s">
        <v>68</v>
      </c>
      <c r="B14" s="7" t="s">
        <v>42</v>
      </c>
      <c r="C14" s="6" t="s">
        <v>25</v>
      </c>
      <c r="D14" s="11">
        <v>2247937.75</v>
      </c>
      <c r="E14" s="12">
        <v>1432600.06</v>
      </c>
      <c r="F14" s="10">
        <v>1575605.09</v>
      </c>
      <c r="G14" s="10">
        <v>1703283.26</v>
      </c>
      <c r="H14" s="5">
        <f t="shared" si="0"/>
        <v>8.1034372642195454</v>
      </c>
      <c r="I14" s="13">
        <f t="shared" si="1"/>
        <v>3.7951342591569762E-3</v>
      </c>
    </row>
    <row r="15" spans="1:9" s="3" customFormat="1" x14ac:dyDescent="0.2">
      <c r="A15" s="7" t="s">
        <v>68</v>
      </c>
      <c r="B15" s="7" t="s">
        <v>43</v>
      </c>
      <c r="C15" s="4" t="s">
        <v>17</v>
      </c>
      <c r="D15" s="11">
        <v>72195455.280000001</v>
      </c>
      <c r="E15" s="12">
        <v>53401932.299999997</v>
      </c>
      <c r="F15" s="10">
        <v>57835770.409999996</v>
      </c>
      <c r="G15" s="10">
        <v>45565983.859999999</v>
      </c>
      <c r="H15" s="5">
        <f t="shared" si="0"/>
        <v>-21.214875263213422</v>
      </c>
      <c r="I15" s="13">
        <f t="shared" si="1"/>
        <v>0.10152687486594558</v>
      </c>
    </row>
    <row r="16" spans="1:9" s="3" customFormat="1" x14ac:dyDescent="0.2">
      <c r="A16" s="7" t="s">
        <v>68</v>
      </c>
      <c r="B16" s="7" t="s">
        <v>44</v>
      </c>
      <c r="C16" s="6" t="s">
        <v>2</v>
      </c>
      <c r="D16" s="11">
        <v>5781083935.7700005</v>
      </c>
      <c r="E16" s="12">
        <v>5308829415.8400002</v>
      </c>
      <c r="F16" s="10">
        <v>4398900387.3199997</v>
      </c>
      <c r="G16" s="10">
        <v>4079092879.8000002</v>
      </c>
      <c r="H16" s="5">
        <f t="shared" si="0"/>
        <v>-7.2701693459996735</v>
      </c>
      <c r="I16" s="13">
        <f t="shared" si="1"/>
        <v>9.0887437797118196</v>
      </c>
    </row>
    <row r="17" spans="1:9" s="3" customFormat="1" x14ac:dyDescent="0.2">
      <c r="A17" s="7" t="s">
        <v>68</v>
      </c>
      <c r="B17" s="7" t="s">
        <v>45</v>
      </c>
      <c r="C17" s="6" t="s">
        <v>29</v>
      </c>
      <c r="D17" s="11">
        <v>3506</v>
      </c>
      <c r="E17" s="12">
        <v>115986.54</v>
      </c>
      <c r="F17" s="10">
        <v>0</v>
      </c>
      <c r="G17" s="10">
        <v>71549.67</v>
      </c>
      <c r="H17" s="5">
        <v>0</v>
      </c>
      <c r="I17" s="13">
        <f t="shared" si="1"/>
        <v>1.5942187082163662E-4</v>
      </c>
    </row>
    <row r="18" spans="1:9" s="3" customFormat="1" x14ac:dyDescent="0.2">
      <c r="A18" s="7" t="s">
        <v>68</v>
      </c>
      <c r="B18" s="7" t="s">
        <v>46</v>
      </c>
      <c r="C18" s="4" t="s">
        <v>30</v>
      </c>
      <c r="D18" s="11">
        <v>335331.06</v>
      </c>
      <c r="E18" s="12">
        <v>0</v>
      </c>
      <c r="F18" s="10">
        <v>0</v>
      </c>
      <c r="G18" s="10">
        <v>33725</v>
      </c>
      <c r="H18" s="5">
        <v>0</v>
      </c>
      <c r="I18" s="13">
        <f t="shared" si="1"/>
        <v>7.5143639285264288E-5</v>
      </c>
    </row>
    <row r="19" spans="1:9" s="3" customFormat="1" x14ac:dyDescent="0.2">
      <c r="A19" s="7" t="s">
        <v>68</v>
      </c>
      <c r="B19" s="7" t="s">
        <v>47</v>
      </c>
      <c r="C19" s="6" t="s">
        <v>18</v>
      </c>
      <c r="D19" s="11">
        <v>46607280.049999997</v>
      </c>
      <c r="E19" s="12">
        <v>70953461.230000004</v>
      </c>
      <c r="F19" s="10">
        <v>24038750.57</v>
      </c>
      <c r="G19" s="10">
        <v>18427374.699999999</v>
      </c>
      <c r="H19" s="5">
        <f t="shared" si="0"/>
        <v>-23.343042949174382</v>
      </c>
      <c r="I19" s="13">
        <f t="shared" si="1"/>
        <v>4.105856182153314E-2</v>
      </c>
    </row>
    <row r="20" spans="1:9" s="3" customFormat="1" x14ac:dyDescent="0.2">
      <c r="A20" s="7" t="s">
        <v>68</v>
      </c>
      <c r="B20" s="7" t="s">
        <v>48</v>
      </c>
      <c r="C20" s="6" t="s">
        <v>6</v>
      </c>
      <c r="D20" s="11">
        <v>1202285172.8299999</v>
      </c>
      <c r="E20" s="12">
        <v>932915020.86000001</v>
      </c>
      <c r="F20" s="10">
        <v>682209413.35000002</v>
      </c>
      <c r="G20" s="10">
        <v>482733008.10000002</v>
      </c>
      <c r="H20" s="5">
        <f t="shared" si="0"/>
        <v>-29.239761478879039</v>
      </c>
      <c r="I20" s="13">
        <f t="shared" si="1"/>
        <v>1.0755912537214816</v>
      </c>
    </row>
    <row r="21" spans="1:9" s="3" customFormat="1" x14ac:dyDescent="0.2">
      <c r="A21" s="7" t="s">
        <v>68</v>
      </c>
      <c r="B21" s="7" t="s">
        <v>49</v>
      </c>
      <c r="C21" s="4" t="s">
        <v>5</v>
      </c>
      <c r="D21" s="11">
        <v>190838329.13999999</v>
      </c>
      <c r="E21" s="12">
        <v>235162768.31</v>
      </c>
      <c r="F21" s="10">
        <v>190181380.75</v>
      </c>
      <c r="G21" s="10">
        <v>197580561.52000001</v>
      </c>
      <c r="H21" s="5">
        <f t="shared" si="0"/>
        <v>3.8905915714885304</v>
      </c>
      <c r="I21" s="13">
        <f t="shared" si="1"/>
        <v>0.44023491311012158</v>
      </c>
    </row>
    <row r="22" spans="1:9" s="3" customFormat="1" x14ac:dyDescent="0.2">
      <c r="A22" s="7" t="s">
        <v>68</v>
      </c>
      <c r="B22" s="7" t="s">
        <v>50</v>
      </c>
      <c r="C22" s="4" t="s">
        <v>15</v>
      </c>
      <c r="D22" s="11">
        <v>260987080.30000001</v>
      </c>
      <c r="E22" s="12">
        <v>143667656.31</v>
      </c>
      <c r="F22" s="10">
        <v>71280862.349999994</v>
      </c>
      <c r="G22" s="10">
        <v>40054710.950000003</v>
      </c>
      <c r="H22" s="5">
        <f t="shared" si="0"/>
        <v>-43.807202060315689</v>
      </c>
      <c r="I22" s="13">
        <f t="shared" si="1"/>
        <v>8.9247049705035608E-2</v>
      </c>
    </row>
    <row r="23" spans="1:9" s="3" customFormat="1" x14ac:dyDescent="0.2">
      <c r="A23" s="7" t="s">
        <v>68</v>
      </c>
      <c r="B23" s="7" t="s">
        <v>62</v>
      </c>
      <c r="C23" s="6" t="s">
        <v>8</v>
      </c>
      <c r="D23" s="11">
        <v>209329944.75</v>
      </c>
      <c r="E23" s="12">
        <v>166379159.31</v>
      </c>
      <c r="F23" s="10">
        <v>140503728.71000001</v>
      </c>
      <c r="G23" s="10">
        <v>196809254.06</v>
      </c>
      <c r="H23" s="5">
        <f t="shared" si="0"/>
        <v>40.074043491197813</v>
      </c>
      <c r="I23" s="13">
        <f t="shared" si="1"/>
        <v>0.43851634084763752</v>
      </c>
    </row>
    <row r="24" spans="1:9" s="3" customFormat="1" x14ac:dyDescent="0.2">
      <c r="A24" s="7" t="s">
        <v>68</v>
      </c>
      <c r="B24" s="7" t="s">
        <v>51</v>
      </c>
      <c r="C24" s="6" t="s">
        <v>16</v>
      </c>
      <c r="D24" s="11">
        <v>202529272.13</v>
      </c>
      <c r="E24" s="12">
        <v>140316633.88</v>
      </c>
      <c r="F24" s="10">
        <v>87880239.75</v>
      </c>
      <c r="G24" s="10">
        <v>86633609.409999996</v>
      </c>
      <c r="H24" s="5">
        <f t="shared" si="0"/>
        <v>-1.4185559160357246</v>
      </c>
      <c r="I24" s="13">
        <f t="shared" si="1"/>
        <v>0.19303082862818435</v>
      </c>
    </row>
    <row r="25" spans="1:9" s="3" customFormat="1" x14ac:dyDescent="0.2">
      <c r="A25" s="7" t="s">
        <v>68</v>
      </c>
      <c r="B25" s="7" t="s">
        <v>52</v>
      </c>
      <c r="C25" s="6" t="s">
        <v>23</v>
      </c>
      <c r="D25" s="11">
        <v>2557338.94</v>
      </c>
      <c r="E25" s="12">
        <v>6386217.1399999997</v>
      </c>
      <c r="F25" s="10">
        <v>8210086.4699999997</v>
      </c>
      <c r="G25" s="10">
        <v>18991372.440000001</v>
      </c>
      <c r="H25" s="5">
        <f t="shared" si="0"/>
        <v>131.31756905844139</v>
      </c>
      <c r="I25" s="13">
        <f t="shared" si="1"/>
        <v>4.2315221353994653E-2</v>
      </c>
    </row>
    <row r="26" spans="1:9" s="3" customFormat="1" x14ac:dyDescent="0.2">
      <c r="A26" s="7" t="s">
        <v>68</v>
      </c>
      <c r="B26" s="7" t="s">
        <v>53</v>
      </c>
      <c r="C26" s="4" t="s">
        <v>19</v>
      </c>
      <c r="D26" s="11">
        <v>71281090.140000001</v>
      </c>
      <c r="E26" s="12">
        <v>78579125.680000007</v>
      </c>
      <c r="F26" s="10">
        <v>69593011</v>
      </c>
      <c r="G26" s="10">
        <v>80419740.890000001</v>
      </c>
      <c r="H26" s="5">
        <f t="shared" si="0"/>
        <v>15.55720859670808</v>
      </c>
      <c r="I26" s="13">
        <f t="shared" si="1"/>
        <v>0.179185530047519</v>
      </c>
    </row>
    <row r="27" spans="1:9" s="3" customFormat="1" x14ac:dyDescent="0.2">
      <c r="A27" s="7" t="s">
        <v>68</v>
      </c>
      <c r="B27" s="7" t="s">
        <v>54</v>
      </c>
      <c r="C27" s="4" t="s">
        <v>11</v>
      </c>
      <c r="D27" s="11">
        <v>440431301.54000002</v>
      </c>
      <c r="E27" s="12">
        <v>541206158.69000006</v>
      </c>
      <c r="F27" s="10">
        <v>497935424.31999999</v>
      </c>
      <c r="G27" s="10">
        <v>475501421.45999998</v>
      </c>
      <c r="H27" s="5">
        <f t="shared" si="0"/>
        <v>-4.5054040673319768</v>
      </c>
      <c r="I27" s="13">
        <f t="shared" si="1"/>
        <v>1.0594783482229997</v>
      </c>
    </row>
    <row r="28" spans="1:9" s="3" customFormat="1" ht="38.25" x14ac:dyDescent="0.2">
      <c r="A28" s="8" t="s">
        <v>68</v>
      </c>
      <c r="B28" s="8" t="s">
        <v>63</v>
      </c>
      <c r="C28" s="4" t="s">
        <v>73</v>
      </c>
      <c r="D28" s="11">
        <v>2269544.63</v>
      </c>
      <c r="E28" s="12">
        <v>3310894.67</v>
      </c>
      <c r="F28" s="10">
        <v>7750423.0899999999</v>
      </c>
      <c r="G28" s="10">
        <v>3874395.9</v>
      </c>
      <c r="H28" s="5">
        <f t="shared" si="0"/>
        <v>-50.010523877090684</v>
      </c>
      <c r="I28" s="13">
        <f t="shared" si="1"/>
        <v>8.6326525710276308E-3</v>
      </c>
    </row>
    <row r="29" spans="1:9" s="3" customFormat="1" x14ac:dyDescent="0.2">
      <c r="A29" s="7" t="s">
        <v>68</v>
      </c>
      <c r="B29" s="7" t="s">
        <v>64</v>
      </c>
      <c r="C29" s="6" t="s">
        <v>31</v>
      </c>
      <c r="D29" s="11">
        <v>29612609863.669998</v>
      </c>
      <c r="E29" s="12">
        <v>32983432791.080002</v>
      </c>
      <c r="F29" s="10">
        <v>27363519971.830002</v>
      </c>
      <c r="G29" s="10">
        <v>21974138361.02</v>
      </c>
      <c r="H29" s="5">
        <f t="shared" si="0"/>
        <v>-19.69549829977365</v>
      </c>
      <c r="I29" s="13">
        <f t="shared" si="1"/>
        <v>48.961207608746491</v>
      </c>
    </row>
    <row r="30" spans="1:9" s="3" customFormat="1" x14ac:dyDescent="0.2">
      <c r="A30" s="7" t="s">
        <v>68</v>
      </c>
      <c r="B30" s="7" t="s">
        <v>55</v>
      </c>
      <c r="C30" s="4" t="s">
        <v>7</v>
      </c>
      <c r="D30" s="11">
        <v>872169681.79999995</v>
      </c>
      <c r="E30" s="12">
        <v>917192082.38</v>
      </c>
      <c r="F30" s="10">
        <v>637880301.01999998</v>
      </c>
      <c r="G30" s="10">
        <v>572143935.25</v>
      </c>
      <c r="H30" s="5">
        <f t="shared" si="0"/>
        <v>-10.30543907138761</v>
      </c>
      <c r="I30" s="13">
        <f t="shared" si="1"/>
        <v>1.2748103036227607</v>
      </c>
    </row>
    <row r="31" spans="1:9" s="3" customFormat="1" x14ac:dyDescent="0.2">
      <c r="A31" s="7" t="s">
        <v>68</v>
      </c>
      <c r="B31" s="7" t="s">
        <v>56</v>
      </c>
      <c r="C31" s="4" t="s">
        <v>21</v>
      </c>
      <c r="D31" s="11">
        <v>6740739.46</v>
      </c>
      <c r="E31" s="12">
        <v>38641062.310000002</v>
      </c>
      <c r="F31" s="10">
        <v>13812587.859999999</v>
      </c>
      <c r="G31" s="10">
        <v>11461193.220000001</v>
      </c>
      <c r="H31" s="5">
        <f t="shared" si="0"/>
        <v>-17.023563316541313</v>
      </c>
      <c r="I31" s="13">
        <f t="shared" si="1"/>
        <v>2.553701316834386E-2</v>
      </c>
    </row>
    <row r="32" spans="1:9" s="3" customFormat="1" x14ac:dyDescent="0.2">
      <c r="A32" s="7" t="s">
        <v>68</v>
      </c>
      <c r="B32" s="7" t="s">
        <v>57</v>
      </c>
      <c r="C32" s="6" t="s">
        <v>20</v>
      </c>
      <c r="D32" s="11">
        <v>68192325.079999998</v>
      </c>
      <c r="E32" s="12">
        <v>82809983.939999998</v>
      </c>
      <c r="F32" s="10">
        <v>73231925.370000005</v>
      </c>
      <c r="G32" s="10">
        <v>82776837.909999996</v>
      </c>
      <c r="H32" s="5">
        <f t="shared" si="0"/>
        <v>13.033813451954025</v>
      </c>
      <c r="I32" s="13">
        <f t="shared" si="1"/>
        <v>0.18443744548803054</v>
      </c>
    </row>
    <row r="33" spans="1:9" s="3" customFormat="1" x14ac:dyDescent="0.2">
      <c r="A33" s="7" t="s">
        <v>68</v>
      </c>
      <c r="B33" s="7" t="s">
        <v>58</v>
      </c>
      <c r="C33" s="4" t="s">
        <v>1</v>
      </c>
      <c r="D33" s="11">
        <v>4790475706.5699997</v>
      </c>
      <c r="E33" s="12">
        <v>5529993244.1700001</v>
      </c>
      <c r="F33" s="10">
        <v>4390879887.8400078</v>
      </c>
      <c r="G33" s="10">
        <v>3728315909.6399999</v>
      </c>
      <c r="H33" s="5">
        <f t="shared" si="0"/>
        <v>-15.089549136493027</v>
      </c>
      <c r="I33" s="13">
        <f t="shared" si="1"/>
        <v>8.3071675568717609</v>
      </c>
    </row>
    <row r="34" spans="1:9" s="3" customFormat="1" x14ac:dyDescent="0.2">
      <c r="A34" s="7" t="s">
        <v>68</v>
      </c>
      <c r="B34" s="7" t="s">
        <v>59</v>
      </c>
      <c r="C34" s="6" t="s">
        <v>28</v>
      </c>
      <c r="D34" s="11">
        <v>309792.03999999998</v>
      </c>
      <c r="E34" s="12">
        <v>0</v>
      </c>
      <c r="F34" s="10">
        <v>39864.019999999997</v>
      </c>
      <c r="G34" s="10">
        <v>9793.43</v>
      </c>
      <c r="H34" s="5">
        <f t="shared" si="0"/>
        <v>-75.432909174739521</v>
      </c>
      <c r="I34" s="13">
        <f t="shared" si="1"/>
        <v>2.1821022128554065E-5</v>
      </c>
    </row>
    <row r="35" spans="1:9" s="3" customFormat="1" x14ac:dyDescent="0.2">
      <c r="A35" s="7" t="s">
        <v>68</v>
      </c>
      <c r="B35" s="7" t="s">
        <v>60</v>
      </c>
      <c r="C35" s="6" t="s">
        <v>27</v>
      </c>
      <c r="D35" s="11">
        <v>1060284.3700000001</v>
      </c>
      <c r="E35" s="12">
        <v>787816</v>
      </c>
      <c r="F35" s="10">
        <v>1063693.56</v>
      </c>
      <c r="G35" s="10">
        <v>470602.16</v>
      </c>
      <c r="H35" s="5">
        <f t="shared" si="0"/>
        <v>-55.75773157825644</v>
      </c>
      <c r="I35" s="13">
        <f t="shared" si="1"/>
        <v>1.048562163318198E-3</v>
      </c>
    </row>
    <row r="36" spans="1:9" s="3" customFormat="1" ht="20.25" customHeight="1" x14ac:dyDescent="0.2">
      <c r="A36" s="17" t="s">
        <v>68</v>
      </c>
      <c r="B36" s="17" t="s">
        <v>68</v>
      </c>
      <c r="C36" s="14" t="s">
        <v>65</v>
      </c>
      <c r="D36" s="15">
        <v>59381211075.630005</v>
      </c>
      <c r="E36" s="16">
        <v>64029010102.400002</v>
      </c>
      <c r="F36" s="16">
        <f>SUM(F3:F35)</f>
        <v>54117599471.970009</v>
      </c>
      <c r="G36" s="16">
        <f>SUM(G3:G35)</f>
        <v>44880711555.600014</v>
      </c>
      <c r="H36" s="18">
        <f t="shared" si="0"/>
        <v>-17.068177462590896</v>
      </c>
      <c r="I36" s="19">
        <f t="shared" si="1"/>
        <v>100</v>
      </c>
    </row>
    <row r="37" spans="1:9" x14ac:dyDescent="0.2">
      <c r="C37" s="21" t="s">
        <v>69</v>
      </c>
      <c r="D37" s="21"/>
      <c r="E37" s="21"/>
      <c r="F37" s="21"/>
      <c r="G37" s="21"/>
      <c r="H37" s="21"/>
    </row>
    <row r="38" spans="1:9" ht="29.25" customHeight="1" x14ac:dyDescent="0.2">
      <c r="C38" s="24" t="s">
        <v>72</v>
      </c>
      <c r="D38" s="24"/>
      <c r="E38" s="24"/>
      <c r="F38" s="24"/>
      <c r="G38" s="24"/>
      <c r="H38" s="24"/>
      <c r="I38" s="24"/>
    </row>
    <row r="39" spans="1:9" x14ac:dyDescent="0.2">
      <c r="C39" s="23" t="s">
        <v>70</v>
      </c>
      <c r="D39" s="23"/>
      <c r="E39" s="23"/>
      <c r="F39" s="23"/>
      <c r="G39" s="23"/>
      <c r="H39" s="23"/>
    </row>
    <row r="40" spans="1:9" x14ac:dyDescent="0.2">
      <c r="C40" s="21" t="s">
        <v>71</v>
      </c>
      <c r="D40" s="21"/>
      <c r="E40" s="21"/>
      <c r="F40" s="21"/>
      <c r="G40" s="21"/>
      <c r="H40" s="21"/>
    </row>
    <row r="41" spans="1:9" ht="27.75" customHeight="1" x14ac:dyDescent="0.2">
      <c r="C41" s="22" t="s">
        <v>74</v>
      </c>
      <c r="D41" s="22"/>
      <c r="E41" s="22"/>
      <c r="F41" s="22"/>
      <c r="G41" s="22"/>
      <c r="H41" s="22"/>
    </row>
    <row r="43" spans="1:9" x14ac:dyDescent="0.2">
      <c r="F43" s="9"/>
      <c r="G43" s="9"/>
    </row>
  </sheetData>
  <sortState ref="C6:I37">
    <sortCondition ref="C6:C37"/>
  </sortState>
  <mergeCells count="6">
    <mergeCell ref="C1:I1"/>
    <mergeCell ref="C40:H40"/>
    <mergeCell ref="C41:H41"/>
    <mergeCell ref="C37:H37"/>
    <mergeCell ref="C39:H39"/>
    <mergeCell ref="C38:I3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PR9.6.9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CALLE ZULETA</dc:creator>
  <cp:lastModifiedBy>JAIRO DE JESUS HENAO MARIN</cp:lastModifiedBy>
  <dcterms:created xsi:type="dcterms:W3CDTF">2013-06-25T13:35:03Z</dcterms:created>
  <dcterms:modified xsi:type="dcterms:W3CDTF">2017-08-10T13:14:02Z</dcterms:modified>
</cp:coreProperties>
</file>